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H28" i="1" s="1"/>
  <c r="E34" i="1"/>
  <c r="H34" i="1" s="1"/>
  <c r="E29" i="1"/>
  <c r="H29" i="1" s="1"/>
  <c r="E30" i="1"/>
  <c r="H30" i="1" s="1"/>
  <c r="E31" i="1"/>
  <c r="H31" i="1" s="1"/>
  <c r="E32" i="1"/>
  <c r="H32" i="1" s="1"/>
  <c r="E33" i="1"/>
  <c r="H33" i="1" s="1"/>
  <c r="H42" i="1"/>
  <c r="H18" i="1"/>
  <c r="H19" i="1"/>
  <c r="H20" i="1"/>
  <c r="H21" i="1"/>
  <c r="H22" i="1"/>
  <c r="H23" i="1"/>
  <c r="H24" i="1"/>
  <c r="H11" i="1"/>
  <c r="H12" i="1"/>
  <c r="H14" i="1"/>
  <c r="E11" i="1"/>
  <c r="E12" i="1"/>
  <c r="E13" i="1"/>
  <c r="H13" i="1" s="1"/>
  <c r="E14" i="1"/>
  <c r="E15" i="1"/>
  <c r="H15" i="1" s="1"/>
  <c r="E16" i="1"/>
  <c r="H16" i="1" s="1"/>
  <c r="E17" i="1"/>
  <c r="H17" i="1" s="1"/>
  <c r="E10" i="1"/>
  <c r="G10" i="1"/>
  <c r="G20" i="1"/>
  <c r="F16" i="1"/>
  <c r="G9" i="1" l="1"/>
  <c r="E35" i="1" l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27" i="1"/>
  <c r="H27" i="1" s="1"/>
  <c r="E18" i="1"/>
  <c r="E19" i="1"/>
  <c r="E20" i="1"/>
  <c r="E21" i="1"/>
  <c r="E22" i="1"/>
  <c r="E23" i="1"/>
  <c r="E24" i="1"/>
  <c r="H10" i="1"/>
  <c r="G26" i="1" l="1"/>
  <c r="G43" i="1" s="1"/>
  <c r="F26" i="1"/>
  <c r="D26" i="1"/>
  <c r="C26" i="1"/>
  <c r="F9" i="1"/>
  <c r="D9" i="1"/>
  <c r="C9" i="1"/>
  <c r="D43" i="1" l="1"/>
  <c r="E9" i="1"/>
  <c r="H9" i="1" s="1"/>
  <c r="F43" i="1"/>
  <c r="C43" i="1"/>
  <c r="E26" i="1"/>
  <c r="E43" i="1" l="1"/>
  <c r="H26" i="1"/>
  <c r="H43" i="1" l="1"/>
</calcChain>
</file>

<file path=xl/sharedStrings.xml><?xml version="1.0" encoding="utf-8"?>
<sst xmlns="http://schemas.openxmlformats.org/spreadsheetml/2006/main" count="52" uniqueCount="38">
  <si>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</si>
  <si>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</si>
  <si>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</si>
  <si>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</si>
  <si>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</si>
  <si>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</si>
  <si>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</si>
  <si>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</si>
  <si>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</si>
  <si>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</si>
  <si>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</si>
  <si>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</si>
  <si>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</si>
  <si>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</si>
  <si>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</si>
  <si>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</si>
  <si>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UNIVERSIDAD TECNOLÓGICA PASO DEL NORTE</t>
  </si>
  <si>
    <t>Del 01 de enero al 31 de diciembre de 2022 (b)</t>
  </si>
  <si>
    <t>UNIVERSIDAD TECNOLOGICA PASO DEL NORTE</t>
  </si>
  <si>
    <t>ORGANO INTERNO DE CONTROL</t>
  </si>
  <si>
    <t>OFICINA DEL RECTOR</t>
  </si>
  <si>
    <t>DEPARTAMENTO DE SERVICIOS ESCOLARES</t>
  </si>
  <si>
    <t>DIRECCIÓN ACADEMICA I</t>
  </si>
  <si>
    <t>DIRECCIÓN ACADEMICA II</t>
  </si>
  <si>
    <t>DIRECCIÓN DE VINCULACIÓN</t>
  </si>
  <si>
    <t>DEPARTAMENTO DE VINCULACIÓN</t>
  </si>
  <si>
    <t>DIRECCIÓN DE PLANEACIÓN Y EVALUACIÓN</t>
  </si>
  <si>
    <t>DEPARTAMENTO DE INFRAESTRUCTURA INFORMATICA</t>
  </si>
  <si>
    <t>DIRECCIÓN DE EXTENSIÓN UNIVERSIDTARIA</t>
  </si>
  <si>
    <t>DIRECCIÓN DE ADMINISTRACIÓN Y FINANZAS</t>
  </si>
  <si>
    <t>DEPARTAMENTO DE CONTABILIDAD</t>
  </si>
  <si>
    <t>DEPARTAMENTO DE RECURSOS HUMANOS</t>
  </si>
  <si>
    <t>_______________________________</t>
  </si>
  <si>
    <t>________________________________</t>
  </si>
  <si>
    <t>DR. ULISES MARTINEZ CONTRERAS</t>
  </si>
  <si>
    <t>MTRO. RICARDO A. SALAS LEAL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</si>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</sst>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59"/>
  <sheetViews>
    <sheetView tabSelected="1" topLeftCell="A23" zoomScale="90" zoomScaleNormal="90" workbookViewId="0">
      <selection sqref="A1:H50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16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17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SUM(C10:C24)</f>
        <v>4500000</v>
      </c>
      <c r="D9" s="12">
        <f>SUM(D10:D24)</f>
        <v>1236166.3499999999</v>
      </c>
      <c r="E9" s="18">
        <f>SUM(C9:D9)</f>
        <v>5736166.3499999996</v>
      </c>
      <c r="F9" s="12">
        <f>SUM(F10:F24)</f>
        <v>4674585.6199999992</v>
      </c>
      <c r="G9" s="12">
        <f>SUM(G10:G24)</f>
        <v>3206027.1999999997</v>
      </c>
      <c r="H9" s="18">
        <f>SUM(E9-F9)</f>
        <v>1061580.7300000004</v>
      </c>
    </row>
    <row r="10" spans="2:9" ht="24" x14ac:dyDescent="0.2">
      <c r="B10" s="9" t="s">
        <v>18</v>
      </c>
      <c r="C10" s="8">
        <v>2549928</v>
      </c>
      <c r="D10" s="8">
        <v>188857.26</v>
      </c>
      <c r="E10" s="8">
        <f>SUM(C10:D10)</f>
        <v>2738785.26</v>
      </c>
      <c r="F10" s="8">
        <v>2507481.5499999998</v>
      </c>
      <c r="G10" s="8">
        <f>2507481.55-1379957.42</f>
        <v>1127524.1299999999</v>
      </c>
      <c r="H10" s="8">
        <f>SUM(E10-F10)</f>
        <v>231303.70999999996</v>
      </c>
    </row>
    <row r="11" spans="2:9" x14ac:dyDescent="0.2">
      <c r="B11" s="9" t="s">
        <v>19</v>
      </c>
      <c r="C11" s="8">
        <v>350028</v>
      </c>
      <c r="D11" s="8">
        <v>0</v>
      </c>
      <c r="E11" s="8">
        <f t="shared" ref="E11:E17" si="0">SUM(C11:D11)</f>
        <v>350028</v>
      </c>
      <c r="F11" s="8">
        <v>0</v>
      </c>
      <c r="G11" s="8">
        <v>0</v>
      </c>
      <c r="H11" s="8">
        <f t="shared" ref="H11:H24" si="1">SUM(E11-F11)</f>
        <v>350028</v>
      </c>
    </row>
    <row r="12" spans="2:9" x14ac:dyDescent="0.2">
      <c r="B12" s="9" t="s">
        <v>20</v>
      </c>
      <c r="C12" s="8">
        <v>884496</v>
      </c>
      <c r="D12" s="8">
        <v>0</v>
      </c>
      <c r="E12" s="8">
        <f t="shared" si="0"/>
        <v>884496</v>
      </c>
      <c r="F12" s="8">
        <v>404246.98</v>
      </c>
      <c r="G12" s="8">
        <v>404246.98</v>
      </c>
      <c r="H12" s="8">
        <f t="shared" si="1"/>
        <v>480249.02</v>
      </c>
    </row>
    <row r="13" spans="2:9" ht="24" x14ac:dyDescent="0.2">
      <c r="B13" s="9" t="s">
        <v>21</v>
      </c>
      <c r="C13" s="8">
        <v>0</v>
      </c>
      <c r="D13" s="8">
        <v>115836.01</v>
      </c>
      <c r="E13" s="8">
        <f t="shared" si="0"/>
        <v>115836.01</v>
      </c>
      <c r="F13" s="8">
        <v>115836.01</v>
      </c>
      <c r="G13" s="8">
        <v>115836.01</v>
      </c>
      <c r="H13" s="8">
        <f t="shared" si="1"/>
        <v>0</v>
      </c>
    </row>
    <row r="14" spans="2:9" x14ac:dyDescent="0.2">
      <c r="B14" s="9" t="s">
        <v>22</v>
      </c>
      <c r="C14" s="8">
        <v>0</v>
      </c>
      <c r="D14" s="8">
        <v>58253.7</v>
      </c>
      <c r="E14" s="8">
        <f t="shared" si="0"/>
        <v>58253.7</v>
      </c>
      <c r="F14" s="8">
        <v>58253.7</v>
      </c>
      <c r="G14" s="8">
        <v>58253.7</v>
      </c>
      <c r="H14" s="8">
        <f t="shared" si="1"/>
        <v>0</v>
      </c>
    </row>
    <row r="15" spans="2:9" x14ac:dyDescent="0.2">
      <c r="B15" s="9" t="s">
        <v>23</v>
      </c>
      <c r="C15" s="8">
        <v>0</v>
      </c>
      <c r="D15" s="8">
        <v>115293.93</v>
      </c>
      <c r="E15" s="8">
        <f t="shared" si="0"/>
        <v>115293.93</v>
      </c>
      <c r="F15" s="8">
        <v>115293.93</v>
      </c>
      <c r="G15" s="8">
        <v>115293.93</v>
      </c>
      <c r="H15" s="8">
        <f t="shared" si="1"/>
        <v>0</v>
      </c>
    </row>
    <row r="16" spans="2:9" x14ac:dyDescent="0.2">
      <c r="B16" s="9" t="s">
        <v>24</v>
      </c>
      <c r="C16" s="8">
        <v>0</v>
      </c>
      <c r="D16" s="8">
        <v>18942.97</v>
      </c>
      <c r="E16" s="8">
        <f t="shared" si="0"/>
        <v>18942.97</v>
      </c>
      <c r="F16" s="8">
        <f>16372.57+2570.4</f>
        <v>18942.97</v>
      </c>
      <c r="G16" s="8">
        <v>18942.97</v>
      </c>
      <c r="H16" s="8">
        <f t="shared" si="1"/>
        <v>0</v>
      </c>
    </row>
    <row r="17" spans="2:8" x14ac:dyDescent="0.2">
      <c r="B17" s="9" t="s">
        <v>25</v>
      </c>
      <c r="C17" s="8">
        <v>0</v>
      </c>
      <c r="D17" s="8">
        <v>3800.63</v>
      </c>
      <c r="E17" s="8">
        <f t="shared" si="0"/>
        <v>3800.63</v>
      </c>
      <c r="F17" s="8">
        <v>3800.63</v>
      </c>
      <c r="G17" s="8">
        <v>3800.63</v>
      </c>
      <c r="H17" s="8">
        <f t="shared" si="1"/>
        <v>0</v>
      </c>
    </row>
    <row r="18" spans="2:8" ht="24" x14ac:dyDescent="0.2">
      <c r="B18" s="9" t="s">
        <v>26</v>
      </c>
      <c r="C18" s="8">
        <v>0</v>
      </c>
      <c r="D18" s="8">
        <v>104711.56</v>
      </c>
      <c r="E18" s="8">
        <f t="shared" ref="E18:E24" si="2">SUM(C18:D18)</f>
        <v>104711.56</v>
      </c>
      <c r="F18" s="8">
        <v>104711.56</v>
      </c>
      <c r="G18" s="8">
        <v>104711.56</v>
      </c>
      <c r="H18" s="8">
        <f t="shared" si="1"/>
        <v>0</v>
      </c>
    </row>
    <row r="19" spans="2:8" ht="24" x14ac:dyDescent="0.2">
      <c r="B19" s="9" t="s">
        <v>27</v>
      </c>
      <c r="C19" s="8">
        <v>0</v>
      </c>
      <c r="D19" s="8">
        <v>21591.16</v>
      </c>
      <c r="E19" s="8">
        <f t="shared" si="2"/>
        <v>21591.16</v>
      </c>
      <c r="F19" s="8">
        <v>21591.16</v>
      </c>
      <c r="G19" s="8">
        <v>21591.16</v>
      </c>
      <c r="H19" s="8">
        <f t="shared" si="1"/>
        <v>0</v>
      </c>
    </row>
    <row r="20" spans="2:8" ht="24" x14ac:dyDescent="0.2">
      <c r="B20" s="9" t="s">
        <v>28</v>
      </c>
      <c r="C20" s="8">
        <v>0</v>
      </c>
      <c r="D20" s="8">
        <v>216350.59</v>
      </c>
      <c r="E20" s="8">
        <f t="shared" si="2"/>
        <v>216350.59</v>
      </c>
      <c r="F20" s="8">
        <v>216350.59</v>
      </c>
      <c r="G20" s="8">
        <f>+F20-88601</f>
        <v>127749.59</v>
      </c>
      <c r="H20" s="8">
        <f t="shared" si="1"/>
        <v>0</v>
      </c>
    </row>
    <row r="21" spans="2:8" ht="24" x14ac:dyDescent="0.2">
      <c r="B21" s="9" t="s">
        <v>29</v>
      </c>
      <c r="C21" s="8">
        <v>715548</v>
      </c>
      <c r="D21" s="8">
        <v>319061.02</v>
      </c>
      <c r="E21" s="8">
        <f t="shared" si="2"/>
        <v>1034609.02</v>
      </c>
      <c r="F21" s="8">
        <v>1034609.02</v>
      </c>
      <c r="G21" s="8">
        <v>1034609.02</v>
      </c>
      <c r="H21" s="8">
        <f t="shared" si="1"/>
        <v>0</v>
      </c>
    </row>
    <row r="22" spans="2:8" x14ac:dyDescent="0.2">
      <c r="B22" s="9" t="s">
        <v>30</v>
      </c>
      <c r="C22" s="8">
        <v>0</v>
      </c>
      <c r="D22" s="8">
        <v>31826.13</v>
      </c>
      <c r="E22" s="8">
        <f t="shared" si="2"/>
        <v>31826.13</v>
      </c>
      <c r="F22" s="8">
        <v>31826.13</v>
      </c>
      <c r="G22" s="8">
        <v>31826.13</v>
      </c>
      <c r="H22" s="8">
        <f t="shared" si="1"/>
        <v>0</v>
      </c>
    </row>
    <row r="23" spans="2:8" x14ac:dyDescent="0.2">
      <c r="B23" s="9" t="s">
        <v>31</v>
      </c>
      <c r="C23" s="8">
        <v>0</v>
      </c>
      <c r="D23" s="8">
        <v>41641.39</v>
      </c>
      <c r="E23" s="8">
        <f t="shared" si="2"/>
        <v>41641.39</v>
      </c>
      <c r="F23" s="8">
        <v>41641.39</v>
      </c>
      <c r="G23" s="8">
        <v>41641.39</v>
      </c>
      <c r="H23" s="8">
        <f t="shared" si="1"/>
        <v>0</v>
      </c>
    </row>
    <row r="24" spans="2:8" x14ac:dyDescent="0.2">
      <c r="B24" s="7"/>
      <c r="C24" s="8">
        <v>0</v>
      </c>
      <c r="D24" s="8">
        <v>0</v>
      </c>
      <c r="E24" s="8">
        <f t="shared" si="2"/>
        <v>0</v>
      </c>
      <c r="F24" s="8">
        <v>0</v>
      </c>
      <c r="G24" s="8">
        <v>0</v>
      </c>
      <c r="H24" s="8">
        <f t="shared" si="1"/>
        <v>0</v>
      </c>
    </row>
    <row r="25" spans="2:8" ht="12" customHeight="1" x14ac:dyDescent="0.2">
      <c r="B25" s="9"/>
      <c r="C25" s="10"/>
      <c r="D25" s="10"/>
      <c r="E25" s="10"/>
      <c r="F25" s="10"/>
      <c r="G25" s="10"/>
      <c r="H25" s="10"/>
    </row>
    <row r="26" spans="2:8" ht="25.5" customHeight="1" x14ac:dyDescent="0.2">
      <c r="B26" s="2" t="s">
        <v>13</v>
      </c>
      <c r="C26" s="13">
        <f>SUM(C27:C41)</f>
        <v>38198831.529999994</v>
      </c>
      <c r="D26" s="13">
        <f t="shared" ref="D26:G26" si="3">SUM(D27:D41)</f>
        <v>-2493377.0000000005</v>
      </c>
      <c r="E26" s="19">
        <f t="shared" ref="E26:E41" si="4">SUM(C26:D26)</f>
        <v>35705454.529999994</v>
      </c>
      <c r="F26" s="13">
        <f t="shared" si="3"/>
        <v>33471892.039999999</v>
      </c>
      <c r="G26" s="13">
        <f t="shared" si="3"/>
        <v>32309095.969999999</v>
      </c>
      <c r="H26" s="19">
        <f>SUM(E26-F26)</f>
        <v>2233562.4899999946</v>
      </c>
    </row>
    <row r="27" spans="2:8" x14ac:dyDescent="0.2">
      <c r="B27" s="7"/>
      <c r="C27" s="8">
        <v>0</v>
      </c>
      <c r="D27" s="8">
        <v>0</v>
      </c>
      <c r="E27" s="8">
        <f t="shared" si="4"/>
        <v>0</v>
      </c>
      <c r="F27" s="8">
        <v>0</v>
      </c>
      <c r="G27" s="8">
        <v>0</v>
      </c>
      <c r="H27" s="8">
        <f t="shared" ref="H27:H42" si="5">SUM(E27-F27)</f>
        <v>0</v>
      </c>
    </row>
    <row r="28" spans="2:8" ht="24" x14ac:dyDescent="0.2">
      <c r="B28" s="9" t="s">
        <v>18</v>
      </c>
      <c r="C28" s="8">
        <v>28963314.690000001</v>
      </c>
      <c r="D28" s="8">
        <v>5979263.8099999996</v>
      </c>
      <c r="E28" s="8">
        <f t="shared" ref="E28:E34" si="6">SUM(C28:D28)</f>
        <v>34942578.5</v>
      </c>
      <c r="F28" s="8">
        <v>32762604.129999999</v>
      </c>
      <c r="G28" s="8">
        <v>31599808.059999999</v>
      </c>
      <c r="H28" s="8">
        <f t="shared" si="5"/>
        <v>2179974.370000001</v>
      </c>
    </row>
    <row r="29" spans="2:8" x14ac:dyDescent="0.2">
      <c r="B29" s="9" t="s">
        <v>19</v>
      </c>
      <c r="C29" s="8">
        <v>13354.46</v>
      </c>
      <c r="D29" s="8">
        <v>0</v>
      </c>
      <c r="E29" s="8">
        <f t="shared" si="6"/>
        <v>13354.46</v>
      </c>
      <c r="F29" s="8"/>
      <c r="G29" s="8"/>
      <c r="H29" s="8">
        <f t="shared" si="5"/>
        <v>13354.46</v>
      </c>
    </row>
    <row r="30" spans="2:8" x14ac:dyDescent="0.2">
      <c r="B30" s="9" t="s">
        <v>20</v>
      </c>
      <c r="C30" s="8">
        <v>460864.7</v>
      </c>
      <c r="D30" s="8">
        <v>-371234.51</v>
      </c>
      <c r="E30" s="8">
        <f t="shared" si="6"/>
        <v>89630.19</v>
      </c>
      <c r="F30" s="8">
        <v>89630.19</v>
      </c>
      <c r="G30" s="8">
        <v>89630.19</v>
      </c>
      <c r="H30" s="8">
        <f t="shared" si="5"/>
        <v>0</v>
      </c>
    </row>
    <row r="31" spans="2:8" ht="24" x14ac:dyDescent="0.2">
      <c r="B31" s="9" t="s">
        <v>21</v>
      </c>
      <c r="C31" s="8">
        <v>460564.41</v>
      </c>
      <c r="D31" s="8">
        <v>-414703.25</v>
      </c>
      <c r="E31" s="8">
        <f t="shared" si="6"/>
        <v>45861.159999999974</v>
      </c>
      <c r="F31" s="8">
        <v>45861.16</v>
      </c>
      <c r="G31" s="8">
        <v>45861.16</v>
      </c>
      <c r="H31" s="8">
        <f t="shared" si="5"/>
        <v>-2.9103830456733704E-11</v>
      </c>
    </row>
    <row r="32" spans="2:8" x14ac:dyDescent="0.2">
      <c r="B32" s="9" t="s">
        <v>22</v>
      </c>
      <c r="C32" s="8">
        <v>1165384.6599999999</v>
      </c>
      <c r="D32" s="8">
        <v>-1127585.58</v>
      </c>
      <c r="E32" s="8">
        <f t="shared" si="6"/>
        <v>37799.079999999842</v>
      </c>
      <c r="F32" s="8">
        <v>37799.08</v>
      </c>
      <c r="G32" s="8">
        <v>37799.08</v>
      </c>
      <c r="H32" s="8">
        <f t="shared" si="5"/>
        <v>-1.6007106751203537E-10</v>
      </c>
    </row>
    <row r="33" spans="2:8" x14ac:dyDescent="0.2">
      <c r="B33" s="9" t="s">
        <v>23</v>
      </c>
      <c r="C33" s="8">
        <v>1148888.6100000001</v>
      </c>
      <c r="D33" s="8">
        <v>-1148888.6100000001</v>
      </c>
      <c r="E33" s="8">
        <f t="shared" si="6"/>
        <v>0</v>
      </c>
      <c r="F33" s="8"/>
      <c r="G33" s="8"/>
      <c r="H33" s="8">
        <f t="shared" si="5"/>
        <v>0</v>
      </c>
    </row>
    <row r="34" spans="2:8" x14ac:dyDescent="0.2">
      <c r="B34" s="9" t="s">
        <v>24</v>
      </c>
      <c r="C34" s="8">
        <v>42744.21</v>
      </c>
      <c r="D34" s="8">
        <v>0</v>
      </c>
      <c r="E34" s="8">
        <f t="shared" si="6"/>
        <v>42744.21</v>
      </c>
      <c r="F34" s="8">
        <v>2510.5500000000002</v>
      </c>
      <c r="G34" s="8">
        <v>2510.5500000000002</v>
      </c>
      <c r="H34" s="8">
        <f t="shared" si="5"/>
        <v>40233.659999999996</v>
      </c>
    </row>
    <row r="35" spans="2:8" x14ac:dyDescent="0.2">
      <c r="B35" s="9" t="s">
        <v>25</v>
      </c>
      <c r="C35" s="8">
        <v>531738.24</v>
      </c>
      <c r="D35" s="8">
        <v>-528067.87</v>
      </c>
      <c r="E35" s="8">
        <f t="shared" si="4"/>
        <v>3670.3699999999953</v>
      </c>
      <c r="F35" s="8">
        <v>3670.37</v>
      </c>
      <c r="G35" s="8">
        <v>3670.37</v>
      </c>
      <c r="H35" s="8">
        <f t="shared" si="5"/>
        <v>-4.5474735088646412E-12</v>
      </c>
    </row>
    <row r="36" spans="2:8" ht="24" x14ac:dyDescent="0.2">
      <c r="B36" s="9" t="s">
        <v>26</v>
      </c>
      <c r="C36" s="8">
        <v>720774.83</v>
      </c>
      <c r="D36" s="8">
        <v>-587547.79</v>
      </c>
      <c r="E36" s="8">
        <f t="shared" si="4"/>
        <v>133227.03999999992</v>
      </c>
      <c r="F36" s="8">
        <v>133227.04</v>
      </c>
      <c r="G36" s="8">
        <v>133227.04</v>
      </c>
      <c r="H36" s="8">
        <f t="shared" si="5"/>
        <v>-8.7311491370201111E-11</v>
      </c>
    </row>
    <row r="37" spans="2:8" ht="24" x14ac:dyDescent="0.2">
      <c r="B37" s="9" t="s">
        <v>27</v>
      </c>
      <c r="C37" s="8">
        <v>968165.57</v>
      </c>
      <c r="D37" s="8">
        <v>-968165.57</v>
      </c>
      <c r="E37" s="8">
        <f t="shared" si="4"/>
        <v>0</v>
      </c>
      <c r="F37" s="8">
        <v>0</v>
      </c>
      <c r="G37" s="8">
        <v>0</v>
      </c>
      <c r="H37" s="8">
        <f t="shared" si="5"/>
        <v>0</v>
      </c>
    </row>
    <row r="38" spans="2:8" ht="24" x14ac:dyDescent="0.2">
      <c r="B38" s="9" t="s">
        <v>28</v>
      </c>
      <c r="C38" s="8">
        <v>654252.18000000005</v>
      </c>
      <c r="D38" s="8">
        <v>-654252.18000000005</v>
      </c>
      <c r="E38" s="8">
        <f t="shared" si="4"/>
        <v>0</v>
      </c>
      <c r="F38" s="8">
        <v>0</v>
      </c>
      <c r="G38" s="8">
        <v>0</v>
      </c>
      <c r="H38" s="8">
        <f t="shared" si="5"/>
        <v>0</v>
      </c>
    </row>
    <row r="39" spans="2:8" ht="24" x14ac:dyDescent="0.2">
      <c r="B39" s="9" t="s">
        <v>29</v>
      </c>
      <c r="C39" s="8">
        <v>1820549.71</v>
      </c>
      <c r="D39" s="8">
        <v>-1430906.99</v>
      </c>
      <c r="E39" s="8">
        <f t="shared" si="4"/>
        <v>389642.72</v>
      </c>
      <c r="F39" s="8">
        <v>389642.72</v>
      </c>
      <c r="G39" s="8">
        <v>389642.72</v>
      </c>
      <c r="H39" s="8">
        <f t="shared" si="5"/>
        <v>0</v>
      </c>
    </row>
    <row r="40" spans="2:8" x14ac:dyDescent="0.2">
      <c r="B40" s="9" t="s">
        <v>30</v>
      </c>
      <c r="C40" s="8">
        <v>630794.82999999996</v>
      </c>
      <c r="D40" s="8">
        <v>-630794.82999999996</v>
      </c>
      <c r="E40" s="8">
        <f t="shared" si="4"/>
        <v>0</v>
      </c>
      <c r="F40" s="8">
        <v>0</v>
      </c>
      <c r="G40" s="8">
        <v>0</v>
      </c>
      <c r="H40" s="8">
        <f t="shared" si="5"/>
        <v>0</v>
      </c>
    </row>
    <row r="41" spans="2:8" x14ac:dyDescent="0.2">
      <c r="B41" s="9" t="s">
        <v>31</v>
      </c>
      <c r="C41" s="8">
        <v>617440.43000000005</v>
      </c>
      <c r="D41" s="8">
        <v>-610493.63</v>
      </c>
      <c r="E41" s="8">
        <f t="shared" si="4"/>
        <v>6946.8000000000466</v>
      </c>
      <c r="F41" s="8">
        <v>6946.8</v>
      </c>
      <c r="G41" s="8">
        <v>6946.8</v>
      </c>
      <c r="H41" s="8">
        <f t="shared" si="5"/>
        <v>4.638422979041934E-11</v>
      </c>
    </row>
    <row r="42" spans="2:8" ht="12" customHeight="1" x14ac:dyDescent="0.2">
      <c r="B42" s="11"/>
      <c r="C42" s="10"/>
      <c r="D42" s="10"/>
      <c r="E42" s="10"/>
      <c r="F42" s="10"/>
      <c r="G42" s="10"/>
      <c r="H42" s="8">
        <f t="shared" si="5"/>
        <v>0</v>
      </c>
    </row>
    <row r="43" spans="2:8" x14ac:dyDescent="0.2">
      <c r="B43" s="3" t="s">
        <v>14</v>
      </c>
      <c r="C43" s="4">
        <f>SUM(C9+C26)</f>
        <v>42698831.529999994</v>
      </c>
      <c r="D43" s="4">
        <f t="shared" ref="D43:H43" si="7">SUM(D9+D26)</f>
        <v>-1257210.6500000006</v>
      </c>
      <c r="E43" s="4">
        <f t="shared" si="7"/>
        <v>41441620.879999995</v>
      </c>
      <c r="F43" s="4">
        <f t="shared" si="7"/>
        <v>38146477.659999996</v>
      </c>
      <c r="G43" s="4">
        <f t="shared" si="7"/>
        <v>35515123.170000002</v>
      </c>
      <c r="H43" s="4">
        <f t="shared" si="7"/>
        <v>3295143.2199999951</v>
      </c>
    </row>
    <row r="44" spans="2:8" ht="12.75" thickBot="1" x14ac:dyDescent="0.25">
      <c r="B44" s="5"/>
      <c r="C44" s="6"/>
      <c r="D44" s="6"/>
      <c r="E44" s="21"/>
      <c r="F44" s="6"/>
      <c r="G44" s="6"/>
      <c r="H44" s="14"/>
    </row>
    <row r="45" spans="2:8" s="22" customFormat="1" ht="11.25" customHeigh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B48" s="41" t="s">
        <v>32</v>
      </c>
      <c r="C48" s="42"/>
      <c r="D48" s="42"/>
      <c r="E48" s="42"/>
      <c r="F48" s="42"/>
      <c r="G48" s="41" t="s">
        <v>33</v>
      </c>
      <c r="H48" s="42"/>
    </row>
    <row r="49" spans="2:8" s="22" customFormat="1" x14ac:dyDescent="0.2">
      <c r="B49" s="41" t="s">
        <v>34</v>
      </c>
      <c r="C49" s="42"/>
      <c r="D49" s="42"/>
      <c r="E49" s="42"/>
      <c r="F49" s="42"/>
      <c r="G49" s="41" t="s">
        <v>35</v>
      </c>
      <c r="H49" s="42"/>
    </row>
    <row r="50" spans="2:8" s="22" customFormat="1" x14ac:dyDescent="0.2">
      <c r="B50" s="41" t="s">
        <v>36</v>
      </c>
      <c r="C50" s="42"/>
      <c r="D50" s="42"/>
      <c r="E50" s="42"/>
      <c r="F50" s="42"/>
      <c r="G50" s="41" t="s">
        <v>37</v>
      </c>
      <c r="H50" s="42"/>
    </row>
    <row r="51" spans="2:8" s="22" customFormat="1" x14ac:dyDescent="0.2">
      <c r="C51" s="23"/>
      <c r="D51" s="23"/>
      <c r="E51" s="23"/>
      <c r="F51" s="23"/>
      <c r="G51" s="23"/>
      <c r="H51" s="23"/>
    </row>
    <row r="52" spans="2:8" s="22" customFormat="1" x14ac:dyDescent="0.2">
      <c r="C52" s="23"/>
      <c r="D52" s="23"/>
      <c r="E52" s="23"/>
      <c r="F52" s="23"/>
      <c r="G52" s="23"/>
      <c r="H52" s="23"/>
    </row>
    <row r="53" spans="2:8" s="22" customFormat="1" x14ac:dyDescent="0.2">
      <c r="C53" s="23"/>
      <c r="D53" s="23"/>
      <c r="E53" s="23"/>
      <c r="F53" s="23"/>
      <c r="G53" s="23"/>
      <c r="H53" s="23"/>
    </row>
    <row r="54" spans="2:8" s="22" customFormat="1" x14ac:dyDescent="0.2">
      <c r="C54" s="23"/>
      <c r="D54" s="23"/>
      <c r="E54" s="23"/>
      <c r="F54" s="23"/>
      <c r="G54" s="23"/>
      <c r="H54" s="23"/>
    </row>
    <row r="55" spans="2:8" s="22" customFormat="1" x14ac:dyDescent="0.2">
      <c r="C55" s="23"/>
      <c r="D55" s="23"/>
      <c r="E55" s="23"/>
      <c r="F55" s="23"/>
      <c r="G55" s="23"/>
      <c r="H55" s="23"/>
    </row>
    <row r="56" spans="2:8" s="22" customFormat="1" x14ac:dyDescent="0.2">
      <c r="C56" s="23"/>
      <c r="D56" s="23"/>
      <c r="E56" s="23"/>
      <c r="F56" s="23"/>
      <c r="G56" s="23"/>
      <c r="H56" s="23"/>
    </row>
    <row r="57" spans="2:8" s="22" customFormat="1" x14ac:dyDescent="0.2">
      <c r="C57" s="23"/>
      <c r="D57" s="23"/>
      <c r="E57" s="23"/>
      <c r="F57" s="23"/>
      <c r="G57" s="23"/>
      <c r="H57" s="23"/>
    </row>
    <row r="58" spans="2:8" s="22" customFormat="1" x14ac:dyDescent="0.2">
      <c r="C58" s="23"/>
      <c r="D58" s="23"/>
      <c r="E58" s="23"/>
      <c r="F58" s="23"/>
      <c r="G58" s="23"/>
      <c r="H58" s="23"/>
    </row>
    <row r="59" spans="2:8" s="22" customFormat="1" x14ac:dyDescent="0.2">
      <c r="C59" s="23"/>
      <c r="D59" s="23"/>
      <c r="E59" s="23"/>
      <c r="F59" s="23"/>
      <c r="G59" s="23"/>
      <c r="H59" s="23"/>
    </row>
    <row r="60" spans="2:8" s="22" customFormat="1" x14ac:dyDescent="0.2">
      <c r="C60" s="23"/>
      <c r="D60" s="23"/>
      <c r="E60" s="23"/>
      <c r="F60" s="23"/>
      <c r="G60" s="23"/>
      <c r="H60" s="23"/>
    </row>
    <row r="61" spans="2:8" s="22" customFormat="1" x14ac:dyDescent="0.2">
      <c r="C61" s="23"/>
      <c r="D61" s="23"/>
      <c r="E61" s="23"/>
      <c r="F61" s="23"/>
      <c r="G61" s="23"/>
      <c r="H61" s="23"/>
    </row>
    <row r="62" spans="2:8" s="22" customFormat="1" x14ac:dyDescent="0.2">
      <c r="C62" s="23"/>
      <c r="D62" s="23"/>
      <c r="E62" s="23"/>
      <c r="F62" s="23"/>
      <c r="G62" s="23"/>
      <c r="H62" s="23"/>
    </row>
    <row r="63" spans="2:8" s="22" customFormat="1" x14ac:dyDescent="0.2">
      <c r="C63" s="23"/>
      <c r="D63" s="23"/>
      <c r="E63" s="23"/>
      <c r="F63" s="23"/>
      <c r="G63" s="23"/>
      <c r="H63" s="23"/>
    </row>
    <row r="64" spans="2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  <c r="S111" s="22" t="s">
        <v>15</v>
      </c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s="22" customFormat="1" x14ac:dyDescent="0.2">
      <c r="C145" s="23"/>
      <c r="D145" s="23"/>
      <c r="E145" s="23"/>
      <c r="F145" s="23"/>
      <c r="G145" s="23"/>
      <c r="H145" s="23"/>
    </row>
    <row r="146" spans="3:8" s="22" customFormat="1" x14ac:dyDescent="0.2">
      <c r="C146" s="23"/>
      <c r="D146" s="23"/>
      <c r="E146" s="23"/>
      <c r="F146" s="23"/>
      <c r="G146" s="23"/>
      <c r="H146" s="23"/>
    </row>
    <row r="147" spans="3:8" s="22" customFormat="1" x14ac:dyDescent="0.2">
      <c r="C147" s="23"/>
      <c r="D147" s="23"/>
      <c r="E147" s="23"/>
      <c r="F147" s="23"/>
      <c r="G147" s="23"/>
      <c r="H147" s="23"/>
    </row>
    <row r="148" spans="3:8" s="22" customFormat="1" x14ac:dyDescent="0.2">
      <c r="C148" s="23"/>
      <c r="D148" s="23"/>
      <c r="E148" s="23"/>
      <c r="F148" s="23"/>
      <c r="G148" s="23"/>
      <c r="H148" s="23"/>
    </row>
    <row r="149" spans="3:8" s="22" customFormat="1" x14ac:dyDescent="0.2">
      <c r="C149" s="23"/>
      <c r="D149" s="23"/>
      <c r="E149" s="23"/>
      <c r="F149" s="23"/>
      <c r="G149" s="23"/>
      <c r="H149" s="23"/>
    </row>
    <row r="150" spans="3:8" s="22" customFormat="1" x14ac:dyDescent="0.2">
      <c r="C150" s="23"/>
      <c r="D150" s="23"/>
      <c r="E150" s="23"/>
      <c r="F150" s="23"/>
      <c r="G150" s="23"/>
      <c r="H150" s="23"/>
    </row>
    <row r="151" spans="3:8" s="22" customFormat="1" x14ac:dyDescent="0.2">
      <c r="C151" s="23"/>
      <c r="D151" s="23"/>
      <c r="E151" s="23"/>
      <c r="F151" s="23"/>
      <c r="G151" s="23"/>
      <c r="H151" s="23"/>
    </row>
    <row r="152" spans="3:8" s="22" customFormat="1" x14ac:dyDescent="0.2">
      <c r="C152" s="23"/>
      <c r="D152" s="23"/>
      <c r="E152" s="23"/>
      <c r="F152" s="23"/>
      <c r="G152" s="23"/>
      <c r="H152" s="23"/>
    </row>
    <row r="153" spans="3:8" s="22" customFormat="1" x14ac:dyDescent="0.2">
      <c r="C153" s="23"/>
      <c r="D153" s="23"/>
      <c r="E153" s="23"/>
      <c r="F153" s="23"/>
      <c r="G153" s="23"/>
      <c r="H153" s="23"/>
    </row>
    <row r="154" spans="3:8" s="22" customFormat="1" x14ac:dyDescent="0.2">
      <c r="C154" s="23"/>
      <c r="D154" s="23"/>
      <c r="E154" s="23"/>
      <c r="F154" s="23"/>
      <c r="G154" s="23"/>
      <c r="H154" s="23"/>
    </row>
    <row r="155" spans="3:8" s="22" customFormat="1" x14ac:dyDescent="0.2">
      <c r="C155" s="23"/>
      <c r="D155" s="23"/>
      <c r="E155" s="23"/>
      <c r="F155" s="23"/>
      <c r="G155" s="23"/>
      <c r="H155" s="23"/>
    </row>
    <row r="156" spans="3:8" s="22" customFormat="1" x14ac:dyDescent="0.2">
      <c r="C156" s="23"/>
      <c r="D156" s="23"/>
      <c r="E156" s="23"/>
      <c r="F156" s="23"/>
      <c r="G156" s="23"/>
      <c r="H156" s="23"/>
    </row>
    <row r="157" spans="3:8" s="22" customFormat="1" x14ac:dyDescent="0.2">
      <c r="C157" s="23"/>
      <c r="D157" s="23"/>
      <c r="E157" s="23"/>
      <c r="F157" s="23"/>
      <c r="G157" s="23"/>
      <c r="H157" s="23"/>
    </row>
    <row r="158" spans="3:8" s="22" customFormat="1" x14ac:dyDescent="0.2">
      <c r="C158" s="23"/>
      <c r="D158" s="23"/>
      <c r="E158" s="23"/>
      <c r="F158" s="23"/>
      <c r="G158" s="23"/>
      <c r="H158" s="23"/>
    </row>
    <row r="159" spans="3:8" x14ac:dyDescent="0.2">
      <c r="C159" s="17"/>
      <c r="D159" s="17"/>
      <c r="E159" s="17"/>
      <c r="F159" s="17"/>
      <c r="G159" s="17"/>
      <c r="H159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2023-02-02T21:53:15Z</cp:lastPrinted>
  <dcterms:created xsi:type="dcterms:W3CDTF">2020-01-08T21:44:09Z</dcterms:created>
  <dcterms:modified xsi:type="dcterms:W3CDTF">2023-02-02T21:53:33Z</dcterms:modified>
</cp:coreProperties>
</file>